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/>
  <xr:revisionPtr revIDLastSave="0" documentId="13_ncr:1_{389E8510-4BCB-471B-960B-EE8404B279CE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</sheets>
  <externalReferences>
    <externalReference r:id="rId20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H4" i="28"/>
  <c r="H5" i="28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3" i="28"/>
  <c r="D15" i="26"/>
  <c r="D13" i="26"/>
  <c r="D7" i="26"/>
  <c r="D15" i="25"/>
  <c r="D13" i="25"/>
  <c r="D7" i="25"/>
  <c r="D15" i="24"/>
  <c r="D13" i="24"/>
  <c r="D7" i="24"/>
  <c r="D15" i="23"/>
  <c r="D13" i="23"/>
  <c r="D7" i="23"/>
  <c r="D15" i="22"/>
  <c r="D13" i="22"/>
  <c r="D7" i="22"/>
  <c r="D13" i="21"/>
  <c r="D7" i="21"/>
  <c r="D13" i="20"/>
  <c r="D7" i="20"/>
  <c r="D15" i="19"/>
  <c r="D13" i="19"/>
  <c r="D7" i="19"/>
  <c r="D15" i="18"/>
  <c r="D13" i="18"/>
  <c r="D7" i="18"/>
  <c r="D15" i="17"/>
  <c r="D13" i="17"/>
  <c r="D7" i="17"/>
  <c r="D15" i="16"/>
  <c r="D13" i="16"/>
  <c r="D7" i="16"/>
  <c r="D15" i="15"/>
  <c r="D13" i="15"/>
  <c r="D7" i="15"/>
  <c r="D15" i="14"/>
  <c r="D13" i="14"/>
  <c r="D7" i="14"/>
  <c r="D15" i="13"/>
  <c r="D13" i="13"/>
  <c r="D7" i="13"/>
  <c r="D15" i="12"/>
  <c r="D13" i="12"/>
  <c r="D7" i="12"/>
  <c r="D15" i="11"/>
  <c r="D13" i="11"/>
  <c r="D7" i="11"/>
  <c r="D15" i="10"/>
  <c r="C15" i="10"/>
  <c r="B15" i="10"/>
  <c r="D13" i="10"/>
  <c r="D7" i="10"/>
  <c r="D13" i="9"/>
  <c r="E20" i="28"/>
  <c r="E19" i="28"/>
  <c r="E18" i="28"/>
  <c r="E17" i="28"/>
  <c r="E16" i="28"/>
  <c r="E15" i="28"/>
  <c r="C13" i="21"/>
  <c r="F15" i="28" s="1"/>
  <c r="G15" i="28" s="1"/>
  <c r="B13" i="21"/>
  <c r="F14" i="28"/>
  <c r="E14" i="28"/>
  <c r="E13" i="28"/>
  <c r="E12" i="28"/>
  <c r="E11" i="28"/>
  <c r="E10" i="28"/>
  <c r="E9" i="28"/>
  <c r="E8" i="28"/>
  <c r="E7" i="28"/>
  <c r="E6" i="28"/>
  <c r="E5" i="28"/>
  <c r="G5" i="28" s="1"/>
  <c r="F4" i="28"/>
  <c r="E4" i="28"/>
  <c r="E3" i="28"/>
  <c r="D7" i="9"/>
  <c r="G4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C22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C5" i="28"/>
  <c r="B5" i="28"/>
  <c r="C4" i="28"/>
  <c r="B4" i="28"/>
  <c r="C3" i="28"/>
  <c r="C13" i="20"/>
  <c r="C7" i="20"/>
  <c r="G14" i="28" l="1"/>
  <c r="C15" i="20"/>
  <c r="E22" i="28"/>
  <c r="B7" i="25"/>
  <c r="C7" i="25"/>
  <c r="B13" i="26"/>
  <c r="C13" i="26"/>
  <c r="F20" i="28" s="1"/>
  <c r="G20" i="28" s="1"/>
  <c r="C7" i="26" l="1"/>
  <c r="B7" i="26"/>
  <c r="C13" i="25"/>
  <c r="F19" i="28" s="1"/>
  <c r="G19" i="28" s="1"/>
  <c r="B13" i="25"/>
  <c r="C13" i="24"/>
  <c r="F18" i="28" s="1"/>
  <c r="G18" i="28" s="1"/>
  <c r="B13" i="24"/>
  <c r="C7" i="24"/>
  <c r="B7" i="24"/>
  <c r="C13" i="23"/>
  <c r="F17" i="28" s="1"/>
  <c r="G17" i="28" s="1"/>
  <c r="B13" i="23"/>
  <c r="C7" i="23"/>
  <c r="B7" i="23"/>
  <c r="C13" i="22"/>
  <c r="F16" i="28" s="1"/>
  <c r="G16" i="28" s="1"/>
  <c r="B13" i="22"/>
  <c r="C7" i="22"/>
  <c r="B7" i="22"/>
  <c r="C7" i="21"/>
  <c r="B7" i="21"/>
  <c r="B13" i="20"/>
  <c r="B7" i="20"/>
  <c r="C13" i="19"/>
  <c r="F13" i="28" s="1"/>
  <c r="G13" i="28" s="1"/>
  <c r="B13" i="19"/>
  <c r="C7" i="19"/>
  <c r="B7" i="19"/>
  <c r="C13" i="18"/>
  <c r="F12" i="28" s="1"/>
  <c r="G12" i="28" s="1"/>
  <c r="B13" i="18"/>
  <c r="C7" i="18"/>
  <c r="B7" i="18"/>
  <c r="C13" i="17"/>
  <c r="F11" i="28" s="1"/>
  <c r="G11" i="28" s="1"/>
  <c r="B13" i="17"/>
  <c r="C7" i="17"/>
  <c r="B7" i="17"/>
  <c r="C13" i="16"/>
  <c r="F10" i="28" s="1"/>
  <c r="G10" i="28" s="1"/>
  <c r="B13" i="16"/>
  <c r="C7" i="16"/>
  <c r="B7" i="16"/>
  <c r="C13" i="15"/>
  <c r="F9" i="28" s="1"/>
  <c r="G9" i="28" s="1"/>
  <c r="B13" i="15"/>
  <c r="C7" i="15"/>
  <c r="B7" i="15"/>
  <c r="C13" i="14"/>
  <c r="F8" i="28" s="1"/>
  <c r="G8" i="28" s="1"/>
  <c r="B13" i="14"/>
  <c r="C7" i="14"/>
  <c r="B7" i="14"/>
  <c r="C13" i="13"/>
  <c r="F7" i="28" s="1"/>
  <c r="B13" i="13"/>
  <c r="C7" i="13"/>
  <c r="B7" i="13"/>
  <c r="C13" i="12"/>
  <c r="F6" i="28" s="1"/>
  <c r="G6" i="28" s="1"/>
  <c r="B13" i="12"/>
  <c r="C7" i="12"/>
  <c r="B7" i="12"/>
  <c r="C13" i="11"/>
  <c r="B13" i="11"/>
  <c r="C7" i="11"/>
  <c r="B7" i="11"/>
  <c r="B13" i="10"/>
  <c r="C13" i="10"/>
  <c r="C7" i="10"/>
  <c r="B7" i="10"/>
  <c r="C13" i="9"/>
  <c r="F3" i="28" s="1"/>
  <c r="G3" i="28" s="1"/>
  <c r="B13" i="9"/>
  <c r="B7" i="9"/>
  <c r="B3" i="28" s="1"/>
  <c r="C7" i="9"/>
  <c r="G7" i="28" l="1"/>
  <c r="G22" i="28" s="1"/>
  <c r="H22" i="28" s="1"/>
  <c r="F22" i="28"/>
  <c r="D3" i="28"/>
  <c r="D22" i="28" s="1"/>
  <c r="B22" i="28"/>
  <c r="B15" i="13"/>
  <c r="C15" i="13"/>
  <c r="B15" i="11"/>
  <c r="C15" i="11"/>
  <c r="C15" i="23"/>
  <c r="C15" i="19"/>
  <c r="C15" i="25"/>
  <c r="C15" i="16"/>
  <c r="C15" i="18"/>
  <c r="C15" i="26"/>
  <c r="B15" i="26"/>
  <c r="B15" i="25"/>
  <c r="C15" i="24"/>
  <c r="B15" i="24"/>
  <c r="B15" i="23"/>
  <c r="C15" i="22"/>
  <c r="B15" i="22"/>
  <c r="C15" i="21"/>
  <c r="B15" i="21"/>
  <c r="B15" i="20"/>
  <c r="D15" i="20" s="1"/>
  <c r="B15" i="19"/>
  <c r="B15" i="18"/>
  <c r="C15" i="17"/>
  <c r="B15" i="17"/>
  <c r="B15" i="16"/>
  <c r="C15" i="15"/>
  <c r="B15" i="15"/>
  <c r="C15" i="14"/>
  <c r="B15" i="14"/>
  <c r="B15" i="12"/>
  <c r="C15" i="12"/>
  <c r="C15" i="9"/>
  <c r="B15" i="9"/>
  <c r="D15" i="9" l="1"/>
</calcChain>
</file>

<file path=xl/sharedStrings.xml><?xml version="1.0" encoding="utf-8"?>
<sst xmlns="http://schemas.openxmlformats.org/spreadsheetml/2006/main" count="321" uniqueCount="41">
  <si>
    <t>ESUBERO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</si>
  <si>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</si>
  <si>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</si>
  <si>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</si>
  <si>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</si>
  <si>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</si>
  <si>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</si>
  <si>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</si>
  <si>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</si>
  <si>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</si>
  <si>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</si>
  <si>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</si>
  <si>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</si>
  <si>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</si>
  <si>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</si>
  <si>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</si>
  <si>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</si>
  <si>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</si>
  <si>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</si>
  <si>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</si>
  <si>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</si>
  <si>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</si>
  <si>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</si>
  <si>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</si>
  <si>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</si>
  <si>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</si>
  <si>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</si>
  <si>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</si>
  <si>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</si>
  <si>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</si>
  <si>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</si>
  <si>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Secondaria di I grado*</t>
  </si>
  <si>
    <t>* Le disponibilità sono 548 + 2</t>
  </si>
  <si>
    <t>Secondaria di II grado**</t>
  </si>
  <si>
    <t>** Le disponibilità sono 859+2</t>
  </si>
  <si>
    <t>POSTI COMUNI</t>
  </si>
  <si>
    <t>TOTALI</t>
  </si>
  <si>
    <t>REGIONE</t>
  </si>
  <si>
    <t>CONTINGENTE
A.S.2022/23</t>
  </si>
  <si>
    <t>CONTINGENTE 
A.S. 2022/23</t>
  </si>
  <si>
    <t>CONTINGENTE
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</si>
</sst>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Alignment="0"/>
  </cellStyleXfs>
  <cellXfs count="53">
    <xf numFmtId="0" fontId="0" fillId="0" borderId="0" xfId="0"/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/>
    </xf>
  </cellXfs>
  <cellStyles count="3">
    <cellStyle name="Normal 2" xfId="2" xr:uid="{00000000-0005-0000-0000-000000000000}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H3" sqref="H3"/>
    </sheetView>
  </sheetViews>
  <sheetFormatPr defaultRowHeight="15" x14ac:dyDescent="0.25"/>
  <cols>
    <col min="1" max="1" width="19" bestFit="1" customWidth="1"/>
    <col min="2" max="2" width="15.28515625" customWidth="1"/>
    <col min="3" max="3" width="15.28515625" style="34" customWidth="1"/>
    <col min="4" max="4" width="16.140625" customWidth="1"/>
    <col min="5" max="5" width="16.28515625" customWidth="1"/>
    <col min="6" max="6" width="16.28515625" style="34" customWidth="1"/>
    <col min="7" max="7" width="15.7109375" customWidth="1"/>
    <col min="8" max="8" width="16.5703125" customWidth="1"/>
  </cols>
  <sheetData>
    <row r="1" spans="1:8" s="34" customFormat="1" x14ac:dyDescent="0.25">
      <c r="B1" s="48" t="s">
        <v>35</v>
      </c>
      <c r="C1" s="49"/>
      <c r="D1" s="50"/>
      <c r="E1" s="49" t="s">
        <v>6</v>
      </c>
      <c r="F1" s="49"/>
      <c r="G1" s="50"/>
      <c r="H1" s="51" t="s">
        <v>36</v>
      </c>
    </row>
    <row r="2" spans="1:8" ht="44.45" customHeight="1" x14ac:dyDescent="0.25">
      <c r="A2" s="52" t="s">
        <v>37</v>
      </c>
      <c r="B2" s="23" t="s">
        <v>9</v>
      </c>
      <c r="C2" s="23" t="s">
        <v>0</v>
      </c>
      <c r="D2" s="23" t="s">
        <v>38</v>
      </c>
      <c r="E2" s="23" t="s">
        <v>9</v>
      </c>
      <c r="F2" s="23" t="s">
        <v>0</v>
      </c>
      <c r="G2" s="23" t="s">
        <v>39</v>
      </c>
      <c r="H2" s="23" t="s">
        <v>40</v>
      </c>
    </row>
    <row r="3" spans="1:8" x14ac:dyDescent="0.25">
      <c r="A3" s="26" t="s">
        <v>12</v>
      </c>
      <c r="B3" s="27">
        <f>Abruzzo!B7</f>
        <v>872</v>
      </c>
      <c r="C3" s="27">
        <f>Abruzzo!C7</f>
        <v>26</v>
      </c>
      <c r="D3" s="32">
        <f>+B3-C3</f>
        <v>846</v>
      </c>
      <c r="E3" s="27">
        <f>+Abruzzo!B13</f>
        <v>408</v>
      </c>
      <c r="F3" s="27">
        <f>+Abruzzo!C13</f>
        <v>0</v>
      </c>
      <c r="G3" s="32">
        <f>+E3-F3</f>
        <v>408</v>
      </c>
      <c r="H3" s="33">
        <f>+D3+G3</f>
        <v>1254</v>
      </c>
    </row>
    <row r="4" spans="1:8" x14ac:dyDescent="0.25">
      <c r="A4" s="28" t="s">
        <v>13</v>
      </c>
      <c r="B4" s="29">
        <f>+Basilicata!B7</f>
        <v>509</v>
      </c>
      <c r="C4" s="29">
        <f>+Basilicata!C7</f>
        <v>9</v>
      </c>
      <c r="D4" s="33">
        <f t="shared" ref="D4:D20" si="0">+B4-C4</f>
        <v>500</v>
      </c>
      <c r="E4" s="29">
        <f>+Basilicata!B13</f>
        <v>126</v>
      </c>
      <c r="F4" s="29">
        <f>+Basilicata!C13</f>
        <v>0</v>
      </c>
      <c r="G4" s="33">
        <f t="shared" ref="G4:G20" si="1">+E4-F4</f>
        <v>126</v>
      </c>
      <c r="H4" s="33">
        <f t="shared" ref="H4:H20" si="2">+D4+G4</f>
        <v>626</v>
      </c>
    </row>
    <row r="5" spans="1:8" x14ac:dyDescent="0.25">
      <c r="A5" s="30" t="s">
        <v>14</v>
      </c>
      <c r="B5" s="31">
        <f>+Calabria!B7</f>
        <v>1787</v>
      </c>
      <c r="C5" s="31">
        <f>+Calabria!C7</f>
        <v>49</v>
      </c>
      <c r="D5" s="32">
        <f t="shared" si="0"/>
        <v>1738</v>
      </c>
      <c r="E5" s="31">
        <f>+Calabria!B13</f>
        <v>382</v>
      </c>
      <c r="F5" s="31">
        <v>0</v>
      </c>
      <c r="G5" s="32">
        <f t="shared" si="1"/>
        <v>382</v>
      </c>
      <c r="H5" s="33">
        <f t="shared" si="2"/>
        <v>2120</v>
      </c>
    </row>
    <row r="6" spans="1:8" x14ac:dyDescent="0.25">
      <c r="A6" s="28" t="s">
        <v>15</v>
      </c>
      <c r="B6" s="29">
        <f>+Campania!B7</f>
        <v>3646</v>
      </c>
      <c r="C6" s="29">
        <f>+Campania!C7</f>
        <v>47</v>
      </c>
      <c r="D6" s="33">
        <f t="shared" si="0"/>
        <v>3599</v>
      </c>
      <c r="E6" s="29">
        <f>+Campania!B13</f>
        <v>1327</v>
      </c>
      <c r="F6" s="29">
        <f>+Campania!C13</f>
        <v>0</v>
      </c>
      <c r="G6" s="33">
        <f t="shared" si="1"/>
        <v>1327</v>
      </c>
      <c r="H6" s="33">
        <f t="shared" si="2"/>
        <v>4926</v>
      </c>
    </row>
    <row r="7" spans="1:8" x14ac:dyDescent="0.25">
      <c r="A7" s="30" t="s">
        <v>16</v>
      </c>
      <c r="B7" s="31">
        <f>+'Emilia Romagna'!B7</f>
        <v>4942</v>
      </c>
      <c r="C7" s="31">
        <f>+'Emilia Romagna'!C7</f>
        <v>13</v>
      </c>
      <c r="D7" s="32">
        <f t="shared" si="0"/>
        <v>4929</v>
      </c>
      <c r="E7" s="31">
        <f>+'Emilia Romagna'!B13</f>
        <v>2788</v>
      </c>
      <c r="F7" s="31">
        <f>+'Emilia Romagna'!C13</f>
        <v>0</v>
      </c>
      <c r="G7" s="32">
        <f t="shared" si="1"/>
        <v>2788</v>
      </c>
      <c r="H7" s="33">
        <f t="shared" si="2"/>
        <v>7717</v>
      </c>
    </row>
    <row r="8" spans="1:8" x14ac:dyDescent="0.25">
      <c r="A8" s="28" t="s">
        <v>17</v>
      </c>
      <c r="B8" s="29">
        <f>+'Friuli Venezia Giulia'!B7</f>
        <v>1817</v>
      </c>
      <c r="C8" s="29">
        <f>+'Friuli Venezia Giulia'!C7</f>
        <v>9</v>
      </c>
      <c r="D8" s="33">
        <f t="shared" si="0"/>
        <v>1808</v>
      </c>
      <c r="E8" s="29">
        <f>+'Friuli Venezia Giulia'!B13</f>
        <v>440</v>
      </c>
      <c r="F8" s="29">
        <f>+'Friuli Venezia Giulia'!C13</f>
        <v>0</v>
      </c>
      <c r="G8" s="33">
        <f t="shared" si="1"/>
        <v>440</v>
      </c>
      <c r="H8" s="33">
        <f t="shared" si="2"/>
        <v>2248</v>
      </c>
    </row>
    <row r="9" spans="1:8" x14ac:dyDescent="0.25">
      <c r="A9" s="30" t="s">
        <v>18</v>
      </c>
      <c r="B9" s="31">
        <f>+Lazio!B7</f>
        <v>6624</v>
      </c>
      <c r="C9" s="31">
        <f>+Lazio!C7</f>
        <v>34</v>
      </c>
      <c r="D9" s="32">
        <f t="shared" si="0"/>
        <v>6590</v>
      </c>
      <c r="E9" s="31">
        <f>+Lazio!B13</f>
        <v>2959</v>
      </c>
      <c r="F9" s="31">
        <f>+Lazio!C13</f>
        <v>0</v>
      </c>
      <c r="G9" s="32">
        <f t="shared" si="1"/>
        <v>2959</v>
      </c>
      <c r="H9" s="33">
        <f t="shared" si="2"/>
        <v>9549</v>
      </c>
    </row>
    <row r="10" spans="1:8" x14ac:dyDescent="0.25">
      <c r="A10" s="28" t="s">
        <v>19</v>
      </c>
      <c r="B10" s="29">
        <f>+Liguria!B7</f>
        <v>1997</v>
      </c>
      <c r="C10" s="29">
        <f>+Liguria!C7</f>
        <v>8</v>
      </c>
      <c r="D10" s="33">
        <f t="shared" si="0"/>
        <v>1989</v>
      </c>
      <c r="E10" s="29">
        <f>+Liguria!B13</f>
        <v>1089</v>
      </c>
      <c r="F10" s="29">
        <f>+Liguria!C13</f>
        <v>0</v>
      </c>
      <c r="G10" s="33">
        <f t="shared" si="1"/>
        <v>1089</v>
      </c>
      <c r="H10" s="33">
        <f t="shared" si="2"/>
        <v>3078</v>
      </c>
    </row>
    <row r="11" spans="1:8" x14ac:dyDescent="0.25">
      <c r="A11" s="30" t="s">
        <v>20</v>
      </c>
      <c r="B11" s="31">
        <f>+Lombardia!B7</f>
        <v>13637</v>
      </c>
      <c r="C11" s="31">
        <f>+Lombardia!C7</f>
        <v>31</v>
      </c>
      <c r="D11" s="32">
        <f t="shared" si="0"/>
        <v>13606</v>
      </c>
      <c r="E11" s="31">
        <f>+Lombardia!B13</f>
        <v>8571</v>
      </c>
      <c r="F11" s="31">
        <f>+Lombardia!C13</f>
        <v>0</v>
      </c>
      <c r="G11" s="32">
        <f t="shared" si="1"/>
        <v>8571</v>
      </c>
      <c r="H11" s="33">
        <f t="shared" si="2"/>
        <v>22177</v>
      </c>
    </row>
    <row r="12" spans="1:8" x14ac:dyDescent="0.25">
      <c r="A12" s="28" t="s">
        <v>21</v>
      </c>
      <c r="B12" s="29">
        <f>+Marche!B7</f>
        <v>1531</v>
      </c>
      <c r="C12" s="29">
        <f>+Marche!C7</f>
        <v>18</v>
      </c>
      <c r="D12" s="33">
        <f t="shared" si="0"/>
        <v>1513</v>
      </c>
      <c r="E12" s="29">
        <f>+Marche!B13</f>
        <v>496</v>
      </c>
      <c r="F12" s="29">
        <f>+Marche!C13</f>
        <v>0</v>
      </c>
      <c r="G12" s="33">
        <f t="shared" si="1"/>
        <v>496</v>
      </c>
      <c r="H12" s="33">
        <f t="shared" si="2"/>
        <v>2009</v>
      </c>
    </row>
    <row r="13" spans="1:8" x14ac:dyDescent="0.25">
      <c r="A13" s="30" t="s">
        <v>22</v>
      </c>
      <c r="B13" s="31">
        <f>+Molise!B7</f>
        <v>240</v>
      </c>
      <c r="C13" s="31">
        <f>+Molise!C7</f>
        <v>3</v>
      </c>
      <c r="D13" s="32">
        <f t="shared" si="0"/>
        <v>237</v>
      </c>
      <c r="E13" s="31">
        <f>+Molise!B13</f>
        <v>61</v>
      </c>
      <c r="F13" s="31">
        <f>+Molise!C13</f>
        <v>0</v>
      </c>
      <c r="G13" s="32">
        <f t="shared" si="1"/>
        <v>61</v>
      </c>
      <c r="H13" s="33">
        <f t="shared" si="2"/>
        <v>298</v>
      </c>
    </row>
    <row r="14" spans="1:8" x14ac:dyDescent="0.25">
      <c r="A14" s="28" t="s">
        <v>23</v>
      </c>
      <c r="B14" s="29">
        <f>+Piemonte!B7</f>
        <v>5839</v>
      </c>
      <c r="C14" s="29">
        <f>+Piemonte!C7</f>
        <v>16</v>
      </c>
      <c r="D14" s="33">
        <f t="shared" si="0"/>
        <v>5823</v>
      </c>
      <c r="E14" s="29">
        <f>+Piemonte!B13</f>
        <v>3477</v>
      </c>
      <c r="F14" s="29">
        <f>+Piemonte!C13</f>
        <v>0</v>
      </c>
      <c r="G14" s="33">
        <f t="shared" si="1"/>
        <v>3477</v>
      </c>
      <c r="H14" s="33">
        <f t="shared" si="2"/>
        <v>9300</v>
      </c>
    </row>
    <row r="15" spans="1:8" x14ac:dyDescent="0.25">
      <c r="A15" s="30" t="s">
        <v>24</v>
      </c>
      <c r="B15" s="31">
        <f>+Puglia!B7</f>
        <v>3746</v>
      </c>
      <c r="C15" s="31">
        <f>+Puglia!C7</f>
        <v>25</v>
      </c>
      <c r="D15" s="32">
        <f t="shared" si="0"/>
        <v>3721</v>
      </c>
      <c r="E15" s="31">
        <f>+Puglia!B13</f>
        <v>1294</v>
      </c>
      <c r="F15" s="31">
        <f>+Puglia!C13</f>
        <v>0</v>
      </c>
      <c r="G15" s="32">
        <f t="shared" si="1"/>
        <v>1294</v>
      </c>
      <c r="H15" s="33">
        <f t="shared" si="2"/>
        <v>5015</v>
      </c>
    </row>
    <row r="16" spans="1:8" x14ac:dyDescent="0.25">
      <c r="A16" s="28" t="s">
        <v>25</v>
      </c>
      <c r="B16" s="29">
        <f>+Sardegna!B7</f>
        <v>2078</v>
      </c>
      <c r="C16" s="29">
        <f>+Sardegna!C7</f>
        <v>3</v>
      </c>
      <c r="D16" s="33">
        <f t="shared" si="0"/>
        <v>2075</v>
      </c>
      <c r="E16" s="29">
        <f>+Sardegna!B13</f>
        <v>631</v>
      </c>
      <c r="F16" s="29">
        <f>+Sardegna!C13</f>
        <v>0</v>
      </c>
      <c r="G16" s="33">
        <f t="shared" si="1"/>
        <v>631</v>
      </c>
      <c r="H16" s="33">
        <f t="shared" si="2"/>
        <v>2706</v>
      </c>
    </row>
    <row r="17" spans="1:8" x14ac:dyDescent="0.25">
      <c r="A17" s="30" t="s">
        <v>26</v>
      </c>
      <c r="B17" s="31">
        <f>+Sicilia!B7</f>
        <v>2794</v>
      </c>
      <c r="C17" s="31">
        <f>+Sicilia!C7</f>
        <v>72</v>
      </c>
      <c r="D17" s="32">
        <f t="shared" si="0"/>
        <v>2722</v>
      </c>
      <c r="E17" s="31">
        <f>+Sicilia!B13</f>
        <v>932</v>
      </c>
      <c r="F17" s="31">
        <f>+Sicilia!C13</f>
        <v>0</v>
      </c>
      <c r="G17" s="32">
        <f t="shared" si="1"/>
        <v>932</v>
      </c>
      <c r="H17" s="33">
        <f t="shared" si="2"/>
        <v>3654</v>
      </c>
    </row>
    <row r="18" spans="1:8" x14ac:dyDescent="0.25">
      <c r="A18" s="28" t="s">
        <v>27</v>
      </c>
      <c r="B18" s="29">
        <f>+Toscana!B7</f>
        <v>4478</v>
      </c>
      <c r="C18" s="29">
        <f>+Toscana!C7</f>
        <v>18</v>
      </c>
      <c r="D18" s="33">
        <f t="shared" si="0"/>
        <v>4460</v>
      </c>
      <c r="E18" s="29">
        <f>+Toscana!B13</f>
        <v>1937</v>
      </c>
      <c r="F18" s="29">
        <f>+Toscana!C13</f>
        <v>0</v>
      </c>
      <c r="G18" s="33">
        <f t="shared" si="1"/>
        <v>1937</v>
      </c>
      <c r="H18" s="33">
        <f t="shared" si="2"/>
        <v>6397</v>
      </c>
    </row>
    <row r="19" spans="1:8" x14ac:dyDescent="0.25">
      <c r="A19" s="30" t="s">
        <v>28</v>
      </c>
      <c r="B19" s="31">
        <f>+Umbria!B7</f>
        <v>815</v>
      </c>
      <c r="C19" s="31">
        <f>+Umbria!C7</f>
        <v>5</v>
      </c>
      <c r="D19" s="32">
        <f t="shared" si="0"/>
        <v>810</v>
      </c>
      <c r="E19" s="31">
        <f>+Umbria!B13</f>
        <v>326</v>
      </c>
      <c r="F19" s="31">
        <f>+Umbria!C13</f>
        <v>0</v>
      </c>
      <c r="G19" s="32">
        <f t="shared" si="1"/>
        <v>326</v>
      </c>
      <c r="H19" s="33">
        <f t="shared" si="2"/>
        <v>1136</v>
      </c>
    </row>
    <row r="20" spans="1:8" x14ac:dyDescent="0.25">
      <c r="A20" s="28" t="s">
        <v>29</v>
      </c>
      <c r="B20" s="29">
        <f>+Veneto!B7</f>
        <v>6845</v>
      </c>
      <c r="C20" s="29">
        <f>+Veneto!C7</f>
        <v>30</v>
      </c>
      <c r="D20" s="33">
        <f t="shared" si="0"/>
        <v>6815</v>
      </c>
      <c r="E20" s="29">
        <f>+Veneto!B13</f>
        <v>3105</v>
      </c>
      <c r="F20" s="29">
        <f>+Veneto!C13</f>
        <v>0</v>
      </c>
      <c r="G20" s="33">
        <f t="shared" si="1"/>
        <v>3105</v>
      </c>
      <c r="H20" s="33">
        <f t="shared" si="2"/>
        <v>9920</v>
      </c>
    </row>
    <row r="21" spans="1:8" ht="9.6" customHeight="1" x14ac:dyDescent="0.25">
      <c r="A21" s="22"/>
      <c r="B21" s="22"/>
      <c r="D21" s="22"/>
      <c r="E21" s="34"/>
      <c r="G21" s="34"/>
    </row>
    <row r="22" spans="1:8" x14ac:dyDescent="0.25">
      <c r="A22" s="24" t="s">
        <v>7</v>
      </c>
      <c r="B22" s="25">
        <f>SUM(B3:B21)</f>
        <v>64197</v>
      </c>
      <c r="C22" s="25">
        <f>SUM(C3:C21)</f>
        <v>416</v>
      </c>
      <c r="D22" s="25">
        <f>SUM(D3:D21)</f>
        <v>63781</v>
      </c>
      <c r="E22" s="25">
        <f>SUM(E3:E21)</f>
        <v>30349</v>
      </c>
      <c r="F22" s="25">
        <f>SUM(F3:F21)</f>
        <v>0</v>
      </c>
      <c r="G22" s="25">
        <f>SUM(G3:G21)</f>
        <v>30349</v>
      </c>
      <c r="H22" s="25">
        <f>+D22+G22</f>
        <v>94130</v>
      </c>
    </row>
  </sheetData>
  <mergeCells count="2">
    <mergeCell ref="B1:D1"/>
    <mergeCell ref="E1:G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85546875" customWidth="1"/>
    <col min="3" max="3" width="9.140625" customWidth="1"/>
    <col min="4" max="4" width="12.7109375" customWidth="1"/>
    <col min="5" max="5" width="1.28515625" customWidth="1"/>
  </cols>
  <sheetData>
    <row r="1" spans="1:4" ht="44.1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490</v>
      </c>
      <c r="C3" s="3">
        <v>0</v>
      </c>
      <c r="D3" s="19"/>
    </row>
    <row r="4" spans="1:4" x14ac:dyDescent="0.25">
      <c r="A4" s="2" t="s">
        <v>2</v>
      </c>
      <c r="B4" s="3">
        <v>2441</v>
      </c>
      <c r="C4" s="3">
        <v>0</v>
      </c>
      <c r="D4" s="19"/>
    </row>
    <row r="5" spans="1:4" x14ac:dyDescent="0.25">
      <c r="A5" s="2" t="s">
        <v>3</v>
      </c>
      <c r="B5" s="3">
        <v>4331</v>
      </c>
      <c r="C5" s="3">
        <v>0</v>
      </c>
      <c r="D5" s="19"/>
    </row>
    <row r="6" spans="1:4" x14ac:dyDescent="0.25">
      <c r="A6" s="2" t="s">
        <v>4</v>
      </c>
      <c r="B6" s="3">
        <v>6375</v>
      </c>
      <c r="C6" s="3">
        <v>31</v>
      </c>
      <c r="D6" s="19"/>
    </row>
    <row r="7" spans="1:4" x14ac:dyDescent="0.25">
      <c r="A7" s="4" t="s">
        <v>5</v>
      </c>
      <c r="B7" s="5">
        <f t="shared" ref="B7" si="0">SUM(B3:B6)</f>
        <v>13637</v>
      </c>
      <c r="C7" s="5">
        <f>SUM(C3:C6)</f>
        <v>31</v>
      </c>
      <c r="D7" s="44">
        <f>+B7-C7</f>
        <v>13606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360</v>
      </c>
      <c r="C9" s="7">
        <v>0</v>
      </c>
      <c r="D9" s="19"/>
    </row>
    <row r="10" spans="1:4" x14ac:dyDescent="0.25">
      <c r="A10" s="6" t="s">
        <v>2</v>
      </c>
      <c r="B10" s="7">
        <v>3396</v>
      </c>
      <c r="C10" s="7">
        <v>0</v>
      </c>
      <c r="D10" s="19"/>
    </row>
    <row r="11" spans="1:4" x14ac:dyDescent="0.25">
      <c r="A11" s="6" t="s">
        <v>3</v>
      </c>
      <c r="B11" s="7">
        <v>3288</v>
      </c>
      <c r="C11" s="7">
        <v>0</v>
      </c>
      <c r="D11" s="19"/>
    </row>
    <row r="12" spans="1:4" x14ac:dyDescent="0.25">
      <c r="A12" s="6" t="s">
        <v>4</v>
      </c>
      <c r="B12" s="7">
        <v>1527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8571</v>
      </c>
      <c r="C13" s="9">
        <f t="shared" si="1"/>
        <v>0</v>
      </c>
      <c r="D13" s="45">
        <f>+B13-C13</f>
        <v>8571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22208</v>
      </c>
      <c r="C15" s="11">
        <f t="shared" si="2"/>
        <v>31</v>
      </c>
      <c r="D15" s="17">
        <f>+B15-C15</f>
        <v>22177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5703125" customWidth="1"/>
    <col min="3" max="3" width="9.140625" customWidth="1"/>
    <col min="4" max="4" width="12.28515625" customWidth="1"/>
    <col min="5" max="5" width="1.28515625" customWidth="1"/>
  </cols>
  <sheetData>
    <row r="1" spans="1:4" ht="43.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78</v>
      </c>
      <c r="C3" s="3">
        <v>0</v>
      </c>
      <c r="D3" s="19"/>
    </row>
    <row r="4" spans="1:4" x14ac:dyDescent="0.25">
      <c r="A4" s="2" t="s">
        <v>2</v>
      </c>
      <c r="B4" s="3">
        <v>168</v>
      </c>
      <c r="C4" s="3">
        <v>0</v>
      </c>
      <c r="D4" s="19"/>
    </row>
    <row r="5" spans="1:4" x14ac:dyDescent="0.25">
      <c r="A5" s="2" t="s">
        <v>3</v>
      </c>
      <c r="B5" s="3">
        <v>477</v>
      </c>
      <c r="C5" s="3">
        <v>1</v>
      </c>
      <c r="D5" s="19"/>
    </row>
    <row r="6" spans="1:4" x14ac:dyDescent="0.25">
      <c r="A6" s="2" t="s">
        <v>4</v>
      </c>
      <c r="B6" s="3">
        <v>808</v>
      </c>
      <c r="C6" s="18">
        <v>17</v>
      </c>
      <c r="D6" s="19"/>
    </row>
    <row r="7" spans="1:4" x14ac:dyDescent="0.25">
      <c r="A7" s="4" t="s">
        <v>5</v>
      </c>
      <c r="B7" s="5">
        <f t="shared" ref="B7" si="0">SUM(B3:B6)</f>
        <v>1531</v>
      </c>
      <c r="C7" s="5">
        <f>SUM(C3:C6)</f>
        <v>18</v>
      </c>
      <c r="D7" s="44">
        <f>+B7-C7</f>
        <v>1513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77</v>
      </c>
      <c r="C9" s="7">
        <v>0</v>
      </c>
      <c r="D9" s="19"/>
    </row>
    <row r="10" spans="1:4" x14ac:dyDescent="0.25">
      <c r="A10" s="6" t="s">
        <v>2</v>
      </c>
      <c r="B10" s="7">
        <v>123</v>
      </c>
      <c r="C10" s="7">
        <v>0</v>
      </c>
      <c r="D10" s="19"/>
    </row>
    <row r="11" spans="1:4" x14ac:dyDescent="0.25">
      <c r="A11" s="6" t="s">
        <v>3</v>
      </c>
      <c r="B11" s="7">
        <v>172</v>
      </c>
      <c r="C11" s="7">
        <v>0</v>
      </c>
      <c r="D11" s="19"/>
    </row>
    <row r="12" spans="1:4" x14ac:dyDescent="0.25">
      <c r="A12" s="6" t="s">
        <v>4</v>
      </c>
      <c r="B12" s="7">
        <v>124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496</v>
      </c>
      <c r="C13" s="9">
        <f t="shared" si="1"/>
        <v>0</v>
      </c>
      <c r="D13" s="45">
        <f>+B13-C13</f>
        <v>496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2027</v>
      </c>
      <c r="C15" s="11">
        <f t="shared" si="2"/>
        <v>18</v>
      </c>
      <c r="D15" s="17">
        <f>+B15-C15</f>
        <v>2009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4.5703125" customWidth="1"/>
    <col min="3" max="3" width="9.140625" customWidth="1"/>
    <col min="4" max="4" width="13" customWidth="1"/>
  </cols>
  <sheetData>
    <row r="1" spans="1:4" ht="47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19</v>
      </c>
      <c r="C3" s="3">
        <v>0</v>
      </c>
    </row>
    <row r="4" spans="1:4" x14ac:dyDescent="0.25">
      <c r="A4" s="2" t="s">
        <v>2</v>
      </c>
      <c r="B4" s="3">
        <v>15</v>
      </c>
      <c r="C4" s="3">
        <v>0</v>
      </c>
    </row>
    <row r="5" spans="1:4" x14ac:dyDescent="0.25">
      <c r="A5" s="2" t="s">
        <v>3</v>
      </c>
      <c r="B5" s="3">
        <v>47</v>
      </c>
      <c r="C5" s="3">
        <v>0</v>
      </c>
    </row>
    <row r="6" spans="1:4" x14ac:dyDescent="0.25">
      <c r="A6" s="2" t="s">
        <v>4</v>
      </c>
      <c r="B6" s="3">
        <v>159</v>
      </c>
      <c r="C6" s="3">
        <v>3</v>
      </c>
    </row>
    <row r="7" spans="1:4" x14ac:dyDescent="0.25">
      <c r="A7" s="4" t="s">
        <v>5</v>
      </c>
      <c r="B7" s="5">
        <f t="shared" ref="B7" si="0">SUM(B3:B6)</f>
        <v>240</v>
      </c>
      <c r="C7" s="5">
        <f>SUM(C3:C6)</f>
        <v>3</v>
      </c>
      <c r="D7" s="44">
        <f>+B7-C7</f>
        <v>237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11</v>
      </c>
      <c r="C9" s="7">
        <v>0</v>
      </c>
    </row>
    <row r="10" spans="1:4" x14ac:dyDescent="0.25">
      <c r="A10" s="6" t="s">
        <v>2</v>
      </c>
      <c r="B10" s="7">
        <v>19</v>
      </c>
      <c r="C10" s="7">
        <v>0</v>
      </c>
    </row>
    <row r="11" spans="1:4" x14ac:dyDescent="0.25">
      <c r="A11" s="6" t="s">
        <v>3</v>
      </c>
      <c r="B11" s="7">
        <v>10</v>
      </c>
      <c r="C11" s="7">
        <v>0</v>
      </c>
    </row>
    <row r="12" spans="1:4" x14ac:dyDescent="0.25">
      <c r="A12" s="6" t="s">
        <v>4</v>
      </c>
      <c r="B12" s="7">
        <v>21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61</v>
      </c>
      <c r="C13" s="9">
        <f t="shared" si="1"/>
        <v>0</v>
      </c>
      <c r="D13" s="45">
        <f>+B13-C13</f>
        <v>61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301</v>
      </c>
      <c r="C15" s="11">
        <f t="shared" si="2"/>
        <v>3</v>
      </c>
      <c r="D15" s="38">
        <f>+B15-C15</f>
        <v>298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140625" customWidth="1"/>
    <col min="3" max="3" width="12.85546875" customWidth="1"/>
    <col min="4" max="4" width="12.5703125" customWidth="1"/>
    <col min="5" max="5" width="1.28515625" customWidth="1"/>
  </cols>
  <sheetData>
    <row r="1" spans="1:4" ht="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 t="s">
        <v>10</v>
      </c>
      <c r="D2" s="37" t="s">
        <v>11</v>
      </c>
    </row>
    <row r="3" spans="1:4" x14ac:dyDescent="0.25">
      <c r="A3" s="2" t="s">
        <v>1</v>
      </c>
      <c r="B3" s="3">
        <v>196</v>
      </c>
      <c r="C3" s="41">
        <v>3</v>
      </c>
      <c r="D3" s="40"/>
    </row>
    <row r="4" spans="1:4" x14ac:dyDescent="0.25">
      <c r="A4" s="2" t="s">
        <v>2</v>
      </c>
      <c r="B4" s="3">
        <v>821</v>
      </c>
      <c r="C4" s="41">
        <v>0</v>
      </c>
      <c r="D4" s="40"/>
    </row>
    <row r="5" spans="1:4" x14ac:dyDescent="0.25">
      <c r="A5" s="2" t="s">
        <v>3</v>
      </c>
      <c r="B5" s="3">
        <v>1975</v>
      </c>
      <c r="C5" s="41">
        <v>0</v>
      </c>
      <c r="D5" s="40"/>
    </row>
    <row r="6" spans="1:4" x14ac:dyDescent="0.25">
      <c r="A6" s="2" t="s">
        <v>4</v>
      </c>
      <c r="B6" s="3">
        <v>2847</v>
      </c>
      <c r="C6" s="41">
        <v>13</v>
      </c>
      <c r="D6" s="39"/>
    </row>
    <row r="7" spans="1:4" x14ac:dyDescent="0.25">
      <c r="A7" s="4" t="s">
        <v>5</v>
      </c>
      <c r="B7" s="5">
        <f t="shared" ref="B7:C7" si="0">SUM(B3:B6)</f>
        <v>5839</v>
      </c>
      <c r="C7" s="44">
        <f t="shared" si="0"/>
        <v>16</v>
      </c>
      <c r="D7" s="44">
        <f>+B7-C7</f>
        <v>5823</v>
      </c>
    </row>
    <row r="8" spans="1:4" ht="6.6" customHeight="1" x14ac:dyDescent="0.25">
      <c r="B8" s="1"/>
      <c r="C8" s="20"/>
      <c r="D8" s="19"/>
    </row>
    <row r="9" spans="1:4" x14ac:dyDescent="0.25">
      <c r="A9" s="6" t="s">
        <v>1</v>
      </c>
      <c r="B9" s="7">
        <v>278</v>
      </c>
      <c r="C9" s="42">
        <v>0</v>
      </c>
      <c r="D9" s="19"/>
    </row>
    <row r="10" spans="1:4" x14ac:dyDescent="0.25">
      <c r="A10" s="6" t="s">
        <v>2</v>
      </c>
      <c r="B10" s="7">
        <v>1307</v>
      </c>
      <c r="C10" s="42">
        <v>0</v>
      </c>
      <c r="D10" s="19"/>
    </row>
    <row r="11" spans="1:4" x14ac:dyDescent="0.25">
      <c r="A11" s="6" t="s">
        <v>3</v>
      </c>
      <c r="B11" s="7">
        <v>1111</v>
      </c>
      <c r="C11" s="42">
        <v>0</v>
      </c>
      <c r="D11" s="19"/>
    </row>
    <row r="12" spans="1:4" x14ac:dyDescent="0.25">
      <c r="A12" s="6" t="s">
        <v>4</v>
      </c>
      <c r="B12" s="7">
        <v>781</v>
      </c>
      <c r="C12" s="42">
        <v>0</v>
      </c>
      <c r="D12" s="19"/>
    </row>
    <row r="13" spans="1:4" x14ac:dyDescent="0.25">
      <c r="A13" s="8" t="s">
        <v>6</v>
      </c>
      <c r="B13" s="9">
        <f t="shared" ref="B13:C13" si="1">SUM(B9:B12)</f>
        <v>3477</v>
      </c>
      <c r="C13" s="45">
        <f t="shared" si="1"/>
        <v>0</v>
      </c>
      <c r="D13" s="45">
        <f>+B13-C13</f>
        <v>3477</v>
      </c>
    </row>
    <row r="14" spans="1:4" ht="6.6" customHeight="1" x14ac:dyDescent="0.25">
      <c r="B14" s="1"/>
      <c r="C14" s="21"/>
      <c r="D14" s="19"/>
    </row>
    <row r="15" spans="1:4" x14ac:dyDescent="0.25">
      <c r="A15" s="10" t="s">
        <v>7</v>
      </c>
      <c r="B15" s="11">
        <f t="shared" ref="B15:C15" si="2">B7+B13</f>
        <v>9316</v>
      </c>
      <c r="C15" s="47">
        <f t="shared" si="2"/>
        <v>16</v>
      </c>
      <c r="D15" s="17">
        <f>+B15-C15</f>
        <v>9300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4.85546875" customWidth="1"/>
    <col min="3" max="3" width="9.140625" customWidth="1"/>
    <col min="4" max="4" width="12.5703125" customWidth="1"/>
  </cols>
  <sheetData>
    <row r="1" spans="1:4" ht="42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416</v>
      </c>
      <c r="C3" s="3">
        <v>0</v>
      </c>
    </row>
    <row r="4" spans="1:4" x14ac:dyDescent="0.25">
      <c r="A4" s="2" t="s">
        <v>2</v>
      </c>
      <c r="B4" s="3">
        <v>428</v>
      </c>
      <c r="C4" s="3">
        <v>0</v>
      </c>
    </row>
    <row r="5" spans="1:4" x14ac:dyDescent="0.25">
      <c r="A5" s="2" t="s">
        <v>3</v>
      </c>
      <c r="B5" s="3">
        <v>1028</v>
      </c>
      <c r="C5" s="3">
        <v>0</v>
      </c>
    </row>
    <row r="6" spans="1:4" x14ac:dyDescent="0.25">
      <c r="A6" s="2" t="s">
        <v>4</v>
      </c>
      <c r="B6" s="3">
        <v>1874</v>
      </c>
      <c r="C6" s="3">
        <v>25</v>
      </c>
    </row>
    <row r="7" spans="1:4" x14ac:dyDescent="0.25">
      <c r="A7" s="4" t="s">
        <v>5</v>
      </c>
      <c r="B7" s="5">
        <f t="shared" ref="B7" si="0">SUM(B3:B6)</f>
        <v>3746</v>
      </c>
      <c r="C7" s="5">
        <f>SUM(C3:C6)</f>
        <v>25</v>
      </c>
      <c r="D7" s="44">
        <f>+B7-C7</f>
        <v>3721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134</v>
      </c>
      <c r="C9" s="7">
        <v>0</v>
      </c>
    </row>
    <row r="10" spans="1:4" x14ac:dyDescent="0.25">
      <c r="A10" s="6" t="s">
        <v>2</v>
      </c>
      <c r="B10" s="7">
        <v>517</v>
      </c>
      <c r="C10" s="7">
        <v>0</v>
      </c>
    </row>
    <row r="11" spans="1:4" x14ac:dyDescent="0.25">
      <c r="A11" s="6" t="s">
        <v>3</v>
      </c>
      <c r="B11" s="7">
        <v>327</v>
      </c>
      <c r="C11" s="7">
        <v>0</v>
      </c>
    </row>
    <row r="12" spans="1:4" x14ac:dyDescent="0.25">
      <c r="A12" s="6" t="s">
        <v>4</v>
      </c>
      <c r="B12" s="7">
        <v>316</v>
      </c>
      <c r="C12" s="7">
        <v>0</v>
      </c>
    </row>
    <row r="13" spans="1:4" x14ac:dyDescent="0.25">
      <c r="A13" s="8" t="s">
        <v>6</v>
      </c>
      <c r="B13" s="9">
        <f>SUM(B9:B12)</f>
        <v>1294</v>
      </c>
      <c r="C13" s="9">
        <f>SUM(C9:C12)</f>
        <v>0</v>
      </c>
      <c r="D13" s="45">
        <f>+B13-C13</f>
        <v>1294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1">B7+B13</f>
        <v>5040</v>
      </c>
      <c r="C15" s="11">
        <f t="shared" si="1"/>
        <v>25</v>
      </c>
      <c r="D15" s="38">
        <f>+B15-C15</f>
        <v>5015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7"/>
  <sheetViews>
    <sheetView workbookViewId="0">
      <selection activeCell="D15" sqref="D15"/>
    </sheetView>
  </sheetViews>
  <sheetFormatPr defaultRowHeight="15" x14ac:dyDescent="0.25"/>
  <cols>
    <col min="1" max="1" width="19" bestFit="1" customWidth="1"/>
    <col min="2" max="2" width="14.85546875" customWidth="1"/>
    <col min="3" max="3" width="9.140625" customWidth="1"/>
    <col min="4" max="4" width="12.140625" customWidth="1"/>
  </cols>
  <sheetData>
    <row r="1" spans="1:4" ht="45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75</v>
      </c>
      <c r="C3" s="12">
        <v>0</v>
      </c>
    </row>
    <row r="4" spans="1:4" x14ac:dyDescent="0.25">
      <c r="A4" s="2" t="s">
        <v>2</v>
      </c>
      <c r="B4" s="12">
        <v>245</v>
      </c>
      <c r="C4" s="12">
        <v>0</v>
      </c>
    </row>
    <row r="5" spans="1:4" x14ac:dyDescent="0.25">
      <c r="A5" s="2" t="s">
        <v>3</v>
      </c>
      <c r="B5" s="12">
        <v>699</v>
      </c>
      <c r="C5" s="12">
        <v>0</v>
      </c>
    </row>
    <row r="6" spans="1:4" x14ac:dyDescent="0.25">
      <c r="A6" s="2" t="s">
        <v>4</v>
      </c>
      <c r="B6" s="12">
        <v>1059</v>
      </c>
      <c r="C6" s="12">
        <v>3</v>
      </c>
    </row>
    <row r="7" spans="1:4" x14ac:dyDescent="0.25">
      <c r="A7" s="4" t="s">
        <v>5</v>
      </c>
      <c r="B7" s="5">
        <f t="shared" ref="B7" si="0">SUM(B3:B6)</f>
        <v>2078</v>
      </c>
      <c r="C7" s="5">
        <f>SUM(C3:C6)</f>
        <v>3</v>
      </c>
      <c r="D7" s="44">
        <f>+B7-C7</f>
        <v>2075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13">
        <v>23</v>
      </c>
      <c r="C9" s="13">
        <v>0</v>
      </c>
    </row>
    <row r="10" spans="1:4" x14ac:dyDescent="0.25">
      <c r="A10" s="6" t="s">
        <v>2</v>
      </c>
      <c r="B10" s="13">
        <v>160</v>
      </c>
      <c r="C10" s="13">
        <v>0</v>
      </c>
    </row>
    <row r="11" spans="1:4" x14ac:dyDescent="0.25">
      <c r="A11" s="6" t="s">
        <v>3</v>
      </c>
      <c r="B11" s="13">
        <v>178</v>
      </c>
      <c r="C11" s="13">
        <v>0</v>
      </c>
    </row>
    <row r="12" spans="1:4" x14ac:dyDescent="0.25">
      <c r="A12" s="6" t="s">
        <v>4</v>
      </c>
      <c r="B12" s="13">
        <v>270</v>
      </c>
      <c r="C12" s="13">
        <v>0</v>
      </c>
    </row>
    <row r="13" spans="1:4" x14ac:dyDescent="0.25">
      <c r="A13" s="8" t="s">
        <v>6</v>
      </c>
      <c r="B13" s="9">
        <f t="shared" ref="B13:C13" si="1">SUM(B9:B12)</f>
        <v>631</v>
      </c>
      <c r="C13" s="9">
        <f t="shared" si="1"/>
        <v>0</v>
      </c>
      <c r="D13" s="45">
        <f>+B13-C13</f>
        <v>631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2709</v>
      </c>
      <c r="C15" s="11">
        <f t="shared" si="2"/>
        <v>3</v>
      </c>
      <c r="D15" s="38">
        <f>+B15-C15</f>
        <v>2706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5.28515625" customWidth="1"/>
    <col min="3" max="3" width="9.140625" customWidth="1"/>
    <col min="4" max="4" width="12.28515625" customWidth="1"/>
  </cols>
  <sheetData>
    <row r="1" spans="1:4" ht="44.1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154</v>
      </c>
      <c r="C3" s="12">
        <v>0</v>
      </c>
    </row>
    <row r="4" spans="1:4" x14ac:dyDescent="0.25">
      <c r="A4" s="2" t="s">
        <v>2</v>
      </c>
      <c r="B4" s="12">
        <v>281</v>
      </c>
      <c r="C4" s="12">
        <v>8</v>
      </c>
    </row>
    <row r="5" spans="1:4" x14ac:dyDescent="0.25">
      <c r="A5" s="2" t="s">
        <v>3</v>
      </c>
      <c r="B5" s="12">
        <v>960</v>
      </c>
      <c r="C5" s="12">
        <v>2</v>
      </c>
    </row>
    <row r="6" spans="1:4" x14ac:dyDescent="0.25">
      <c r="A6" s="2" t="s">
        <v>4</v>
      </c>
      <c r="B6" s="12">
        <v>1399</v>
      </c>
      <c r="C6" s="12">
        <v>62</v>
      </c>
    </row>
    <row r="7" spans="1:4" x14ac:dyDescent="0.25">
      <c r="A7" s="4" t="s">
        <v>5</v>
      </c>
      <c r="B7" s="5">
        <f t="shared" ref="B7" si="0">SUM(B3:B6)</f>
        <v>2794</v>
      </c>
      <c r="C7" s="5">
        <f>SUM(C3:C6)</f>
        <v>72</v>
      </c>
      <c r="D7" s="44">
        <f>+B7-C7</f>
        <v>2722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13">
        <v>77</v>
      </c>
      <c r="C9" s="13">
        <v>0</v>
      </c>
    </row>
    <row r="10" spans="1:4" x14ac:dyDescent="0.25">
      <c r="A10" s="6" t="s">
        <v>2</v>
      </c>
      <c r="B10" s="13">
        <v>298</v>
      </c>
      <c r="C10" s="13">
        <v>0</v>
      </c>
    </row>
    <row r="11" spans="1:4" x14ac:dyDescent="0.25">
      <c r="A11" s="6" t="s">
        <v>3</v>
      </c>
      <c r="B11" s="13">
        <v>388</v>
      </c>
      <c r="C11" s="13">
        <v>0</v>
      </c>
    </row>
    <row r="12" spans="1:4" x14ac:dyDescent="0.25">
      <c r="A12" s="6" t="s">
        <v>4</v>
      </c>
      <c r="B12" s="13">
        <v>169</v>
      </c>
      <c r="C12" s="13">
        <v>0</v>
      </c>
    </row>
    <row r="13" spans="1:4" x14ac:dyDescent="0.25">
      <c r="A13" s="8" t="s">
        <v>6</v>
      </c>
      <c r="B13" s="9">
        <f t="shared" ref="B13:C13" si="1">SUM(B9:B12)</f>
        <v>932</v>
      </c>
      <c r="C13" s="9">
        <f t="shared" si="1"/>
        <v>0</v>
      </c>
      <c r="D13" s="35">
        <f>+B13-C13</f>
        <v>932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>B7+B13</f>
        <v>3726</v>
      </c>
      <c r="C15" s="11">
        <f>C7+C13</f>
        <v>72</v>
      </c>
      <c r="D15" s="38">
        <f>+B15-C15</f>
        <v>3654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5.28515625" customWidth="1"/>
    <col min="3" max="3" width="9.140625" customWidth="1"/>
    <col min="4" max="4" width="12.85546875" customWidth="1"/>
    <col min="5" max="5" width="1.28515625" customWidth="1"/>
  </cols>
  <sheetData>
    <row r="1" spans="1:4" ht="44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305</v>
      </c>
      <c r="C3" s="12">
        <v>0</v>
      </c>
      <c r="D3" s="19"/>
    </row>
    <row r="4" spans="1:4" x14ac:dyDescent="0.25">
      <c r="A4" s="2" t="s">
        <v>2</v>
      </c>
      <c r="B4" s="12">
        <v>675</v>
      </c>
      <c r="C4" s="12">
        <v>0</v>
      </c>
      <c r="D4" s="19"/>
    </row>
    <row r="5" spans="1:4" x14ac:dyDescent="0.25">
      <c r="A5" s="2" t="s">
        <v>3</v>
      </c>
      <c r="B5" s="12">
        <v>1039</v>
      </c>
      <c r="C5" s="12">
        <v>1</v>
      </c>
      <c r="D5" s="19"/>
    </row>
    <row r="6" spans="1:4" x14ac:dyDescent="0.25">
      <c r="A6" s="2" t="s">
        <v>4</v>
      </c>
      <c r="B6" s="12">
        <v>2459</v>
      </c>
      <c r="C6" s="12">
        <v>17</v>
      </c>
      <c r="D6" s="19"/>
    </row>
    <row r="7" spans="1:4" x14ac:dyDescent="0.25">
      <c r="A7" s="4" t="s">
        <v>5</v>
      </c>
      <c r="B7" s="5">
        <f t="shared" ref="B7" si="0">SUM(B3:B6)</f>
        <v>4478</v>
      </c>
      <c r="C7" s="5">
        <f>SUM(C3:C6)</f>
        <v>18</v>
      </c>
      <c r="D7" s="44">
        <f>+B7-C7</f>
        <v>4460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13">
        <v>185</v>
      </c>
      <c r="C9" s="13">
        <v>0</v>
      </c>
      <c r="D9" s="19"/>
    </row>
    <row r="10" spans="1:4" x14ac:dyDescent="0.25">
      <c r="A10" s="6" t="s">
        <v>2</v>
      </c>
      <c r="B10" s="13">
        <v>719</v>
      </c>
      <c r="C10" s="13">
        <v>0</v>
      </c>
      <c r="D10" s="19"/>
    </row>
    <row r="11" spans="1:4" x14ac:dyDescent="0.25">
      <c r="A11" s="6" t="s">
        <v>3</v>
      </c>
      <c r="B11" s="13">
        <v>515</v>
      </c>
      <c r="C11" s="13">
        <v>0</v>
      </c>
      <c r="D11" s="19"/>
    </row>
    <row r="12" spans="1:4" x14ac:dyDescent="0.25">
      <c r="A12" s="6" t="s">
        <v>4</v>
      </c>
      <c r="B12" s="13">
        <v>518</v>
      </c>
      <c r="C12" s="13">
        <v>0</v>
      </c>
      <c r="D12" s="19"/>
    </row>
    <row r="13" spans="1:4" x14ac:dyDescent="0.25">
      <c r="A13" s="8" t="s">
        <v>6</v>
      </c>
      <c r="B13" s="9">
        <f t="shared" ref="B13:C13" si="1">SUM(B9:B12)</f>
        <v>1937</v>
      </c>
      <c r="C13" s="9">
        <f t="shared" si="1"/>
        <v>0</v>
      </c>
      <c r="D13" s="45">
        <f>+B13-C13</f>
        <v>1937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6415</v>
      </c>
      <c r="C15" s="11">
        <f t="shared" si="2"/>
        <v>18</v>
      </c>
      <c r="D15" s="17">
        <f>+B15-C15</f>
        <v>6397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5.7109375" customWidth="1"/>
    <col min="3" max="3" width="9.140625" customWidth="1"/>
    <col min="4" max="4" width="13.140625" customWidth="1"/>
    <col min="5" max="5" width="1.28515625" customWidth="1"/>
  </cols>
  <sheetData>
    <row r="1" spans="1:4" ht="42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59</v>
      </c>
      <c r="C3" s="12">
        <v>0</v>
      </c>
      <c r="D3" s="19"/>
    </row>
    <row r="4" spans="1:4" x14ac:dyDescent="0.25">
      <c r="A4" s="2" t="s">
        <v>2</v>
      </c>
      <c r="B4" s="12">
        <v>139</v>
      </c>
      <c r="C4" s="12">
        <v>0</v>
      </c>
      <c r="D4" s="19"/>
    </row>
    <row r="5" spans="1:4" x14ac:dyDescent="0.25">
      <c r="A5" s="2" t="s">
        <v>3</v>
      </c>
      <c r="B5" s="12">
        <v>120</v>
      </c>
      <c r="C5" s="12">
        <v>0</v>
      </c>
      <c r="D5" s="19"/>
    </row>
    <row r="6" spans="1:4" x14ac:dyDescent="0.25">
      <c r="A6" s="2" t="s">
        <v>4</v>
      </c>
      <c r="B6" s="12">
        <v>497</v>
      </c>
      <c r="C6" s="12">
        <v>5</v>
      </c>
      <c r="D6" s="19"/>
    </row>
    <row r="7" spans="1:4" x14ac:dyDescent="0.25">
      <c r="A7" s="4" t="s">
        <v>5</v>
      </c>
      <c r="B7" s="5">
        <f t="shared" ref="B7" si="0">SUM(B3:B6)</f>
        <v>815</v>
      </c>
      <c r="C7" s="5">
        <f>SUM(C3:C6)</f>
        <v>5</v>
      </c>
      <c r="D7" s="44">
        <f>+B7-C7</f>
        <v>810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13">
        <v>23</v>
      </c>
      <c r="C9" s="13">
        <v>0</v>
      </c>
      <c r="D9" s="19"/>
    </row>
    <row r="10" spans="1:4" x14ac:dyDescent="0.25">
      <c r="A10" s="6" t="s">
        <v>2</v>
      </c>
      <c r="B10" s="13">
        <v>112</v>
      </c>
      <c r="C10" s="13">
        <v>0</v>
      </c>
      <c r="D10" s="19"/>
    </row>
    <row r="11" spans="1:4" x14ac:dyDescent="0.25">
      <c r="A11" s="6" t="s">
        <v>3</v>
      </c>
      <c r="B11" s="13">
        <v>88</v>
      </c>
      <c r="C11" s="13">
        <v>0</v>
      </c>
      <c r="D11" s="19"/>
    </row>
    <row r="12" spans="1:4" x14ac:dyDescent="0.25">
      <c r="A12" s="6" t="s">
        <v>4</v>
      </c>
      <c r="B12" s="13">
        <v>103</v>
      </c>
      <c r="C12" s="13">
        <v>0</v>
      </c>
      <c r="D12" s="19"/>
    </row>
    <row r="13" spans="1:4" x14ac:dyDescent="0.25">
      <c r="A13" s="8" t="s">
        <v>6</v>
      </c>
      <c r="B13" s="9">
        <f t="shared" ref="B13:C13" si="1">SUM(B9:B12)</f>
        <v>326</v>
      </c>
      <c r="C13" s="9">
        <f t="shared" si="1"/>
        <v>0</v>
      </c>
      <c r="D13" s="45">
        <f>+B13-C13</f>
        <v>326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1141</v>
      </c>
      <c r="C15" s="11">
        <f t="shared" si="2"/>
        <v>5</v>
      </c>
      <c r="D15" s="38">
        <f>+B15-C15</f>
        <v>1136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7"/>
  <sheetViews>
    <sheetView workbookViewId="0">
      <selection activeCell="D22" sqref="D22"/>
    </sheetView>
  </sheetViews>
  <sheetFormatPr defaultRowHeight="15" x14ac:dyDescent="0.25"/>
  <cols>
    <col min="1" max="1" width="19" bestFit="1" customWidth="1"/>
    <col min="2" max="2" width="14.42578125" customWidth="1"/>
    <col min="3" max="3" width="9.7109375" customWidth="1"/>
    <col min="4" max="4" width="13" customWidth="1"/>
    <col min="5" max="5" width="1.28515625" customWidth="1"/>
  </cols>
  <sheetData>
    <row r="1" spans="1:4" ht="45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108</v>
      </c>
      <c r="C3" s="12">
        <v>0</v>
      </c>
      <c r="D3" s="19"/>
    </row>
    <row r="4" spans="1:4" x14ac:dyDescent="0.25">
      <c r="A4" s="2" t="s">
        <v>2</v>
      </c>
      <c r="B4" s="12">
        <v>804</v>
      </c>
      <c r="C4" s="12">
        <v>0</v>
      </c>
      <c r="D4" s="19"/>
    </row>
    <row r="5" spans="1:4" x14ac:dyDescent="0.25">
      <c r="A5" s="2" t="s">
        <v>3</v>
      </c>
      <c r="B5" s="12">
        <v>2131</v>
      </c>
      <c r="C5" s="12">
        <v>3</v>
      </c>
      <c r="D5" s="19"/>
    </row>
    <row r="6" spans="1:4" x14ac:dyDescent="0.25">
      <c r="A6" s="2" t="s">
        <v>4</v>
      </c>
      <c r="B6" s="12">
        <v>3802</v>
      </c>
      <c r="C6" s="12">
        <v>27</v>
      </c>
      <c r="D6" s="19"/>
    </row>
    <row r="7" spans="1:4" x14ac:dyDescent="0.25">
      <c r="A7" s="4" t="s">
        <v>5</v>
      </c>
      <c r="B7" s="5">
        <f t="shared" ref="B7" si="0">SUM(B3:B6)</f>
        <v>6845</v>
      </c>
      <c r="C7" s="5">
        <f>SUM(C3:C6)</f>
        <v>30</v>
      </c>
      <c r="D7" s="44">
        <f>+B7-C7</f>
        <v>6815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13">
        <v>113</v>
      </c>
      <c r="C9" s="13">
        <v>0</v>
      </c>
      <c r="D9" s="19"/>
    </row>
    <row r="10" spans="1:4" x14ac:dyDescent="0.25">
      <c r="A10" s="6" t="s">
        <v>2</v>
      </c>
      <c r="B10" s="13">
        <v>1538</v>
      </c>
      <c r="C10" s="13">
        <v>0</v>
      </c>
      <c r="D10" s="19"/>
    </row>
    <row r="11" spans="1:4" x14ac:dyDescent="0.25">
      <c r="A11" s="6" t="s">
        <v>3</v>
      </c>
      <c r="B11" s="13">
        <v>830</v>
      </c>
      <c r="C11" s="13">
        <v>0</v>
      </c>
      <c r="D11" s="19"/>
    </row>
    <row r="12" spans="1:4" x14ac:dyDescent="0.25">
      <c r="A12" s="6" t="s">
        <v>4</v>
      </c>
      <c r="B12" s="13">
        <v>624</v>
      </c>
      <c r="C12" s="13">
        <v>0</v>
      </c>
      <c r="D12" s="19"/>
    </row>
    <row r="13" spans="1:4" x14ac:dyDescent="0.25">
      <c r="A13" s="8" t="s">
        <v>6</v>
      </c>
      <c r="B13" s="9">
        <f t="shared" ref="B13:C13" si="1">SUM(B9:B12)</f>
        <v>3105</v>
      </c>
      <c r="C13" s="9">
        <f t="shared" si="1"/>
        <v>0</v>
      </c>
      <c r="D13" s="45">
        <f>+B13-C13</f>
        <v>3105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9950</v>
      </c>
      <c r="C15" s="11">
        <f t="shared" si="2"/>
        <v>30</v>
      </c>
      <c r="D15" s="17">
        <f>+B15-C15</f>
        <v>9920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>
      <selection activeCell="D15" sqref="D15"/>
    </sheetView>
  </sheetViews>
  <sheetFormatPr defaultRowHeight="15" x14ac:dyDescent="0.25"/>
  <cols>
    <col min="1" max="1" width="23.85546875" customWidth="1"/>
    <col min="2" max="2" width="15.28515625" customWidth="1"/>
    <col min="3" max="3" width="9.140625" customWidth="1"/>
    <col min="4" max="4" width="12.42578125" customWidth="1"/>
  </cols>
  <sheetData>
    <row r="1" spans="1:4" ht="42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70</v>
      </c>
      <c r="C3" s="3">
        <v>0</v>
      </c>
    </row>
    <row r="4" spans="1:4" x14ac:dyDescent="0.25">
      <c r="A4" s="2" t="s">
        <v>2</v>
      </c>
      <c r="B4" s="3">
        <v>123</v>
      </c>
      <c r="C4" s="3">
        <v>0</v>
      </c>
    </row>
    <row r="5" spans="1:4" x14ac:dyDescent="0.25">
      <c r="A5" s="2" t="s">
        <v>3</v>
      </c>
      <c r="B5" s="12">
        <v>175</v>
      </c>
      <c r="C5" s="12">
        <v>2</v>
      </c>
    </row>
    <row r="6" spans="1:4" x14ac:dyDescent="0.25">
      <c r="A6" s="2" t="s">
        <v>4</v>
      </c>
      <c r="B6" s="12">
        <v>504</v>
      </c>
      <c r="C6" s="12">
        <v>24</v>
      </c>
    </row>
    <row r="7" spans="1:4" x14ac:dyDescent="0.25">
      <c r="A7" s="4" t="s">
        <v>5</v>
      </c>
      <c r="B7" s="5">
        <f t="shared" ref="B7" si="0">SUM(B3:B6)</f>
        <v>872</v>
      </c>
      <c r="C7" s="5">
        <f>SUM(C3:C6)</f>
        <v>26</v>
      </c>
      <c r="D7" s="44">
        <f>+B7-C7</f>
        <v>846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66</v>
      </c>
      <c r="C9" s="7">
        <v>0</v>
      </c>
    </row>
    <row r="10" spans="1:4" x14ac:dyDescent="0.25">
      <c r="A10" s="6" t="s">
        <v>2</v>
      </c>
      <c r="B10" s="7">
        <v>144</v>
      </c>
      <c r="C10" s="7">
        <v>0</v>
      </c>
    </row>
    <row r="11" spans="1:4" x14ac:dyDescent="0.25">
      <c r="A11" s="6" t="s">
        <v>3</v>
      </c>
      <c r="B11" s="7">
        <v>97</v>
      </c>
      <c r="C11" s="7">
        <v>0</v>
      </c>
    </row>
    <row r="12" spans="1:4" x14ac:dyDescent="0.25">
      <c r="A12" s="6" t="s">
        <v>4</v>
      </c>
      <c r="B12" s="7">
        <v>101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408</v>
      </c>
      <c r="C13" s="9">
        <f t="shared" si="1"/>
        <v>0</v>
      </c>
      <c r="D13" s="45">
        <f>+B13-C13</f>
        <v>408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1280</v>
      </c>
      <c r="C15" s="11">
        <f t="shared" si="2"/>
        <v>26</v>
      </c>
      <c r="D15" s="38">
        <f>+B15-C15</f>
        <v>1254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4" customWidth="1"/>
    <col min="3" max="3" width="9.140625" customWidth="1"/>
    <col min="4" max="4" width="11.85546875" customWidth="1"/>
  </cols>
  <sheetData>
    <row r="1" spans="1:4" ht="47.1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69</v>
      </c>
      <c r="C3" s="3">
        <v>0</v>
      </c>
    </row>
    <row r="4" spans="1:4" x14ac:dyDescent="0.25">
      <c r="A4" s="2" t="s">
        <v>2</v>
      </c>
      <c r="B4" s="3">
        <v>68</v>
      </c>
      <c r="C4" s="3">
        <v>0</v>
      </c>
    </row>
    <row r="5" spans="1:4" x14ac:dyDescent="0.25">
      <c r="A5" s="2" t="s">
        <v>3</v>
      </c>
      <c r="B5" s="3">
        <v>103</v>
      </c>
      <c r="C5" s="3">
        <v>0</v>
      </c>
    </row>
    <row r="6" spans="1:4" x14ac:dyDescent="0.25">
      <c r="A6" s="2" t="s">
        <v>4</v>
      </c>
      <c r="B6" s="3">
        <v>269</v>
      </c>
      <c r="C6" s="3">
        <v>9</v>
      </c>
    </row>
    <row r="7" spans="1:4" x14ac:dyDescent="0.25">
      <c r="A7" s="4" t="s">
        <v>5</v>
      </c>
      <c r="B7" s="5">
        <f t="shared" ref="B7" si="0">SUM(B3:B6)</f>
        <v>509</v>
      </c>
      <c r="C7" s="5">
        <f>SUM(C3:C6)</f>
        <v>9</v>
      </c>
      <c r="D7" s="44">
        <f>+B7-C7</f>
        <v>500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19</v>
      </c>
      <c r="C9" s="7">
        <v>0</v>
      </c>
    </row>
    <row r="10" spans="1:4" x14ac:dyDescent="0.25">
      <c r="A10" s="6" t="s">
        <v>2</v>
      </c>
      <c r="B10" s="7">
        <v>64</v>
      </c>
      <c r="C10" s="7">
        <v>0</v>
      </c>
    </row>
    <row r="11" spans="1:4" x14ac:dyDescent="0.25">
      <c r="A11" s="6" t="s">
        <v>3</v>
      </c>
      <c r="B11" s="7">
        <v>22</v>
      </c>
      <c r="C11" s="7">
        <v>0</v>
      </c>
    </row>
    <row r="12" spans="1:4" x14ac:dyDescent="0.25">
      <c r="A12" s="6" t="s">
        <v>4</v>
      </c>
      <c r="B12" s="7">
        <v>21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126</v>
      </c>
      <c r="C13" s="9">
        <f t="shared" si="1"/>
        <v>0</v>
      </c>
      <c r="D13" s="45">
        <f>+B13-C13</f>
        <v>126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>+B7+B13</f>
        <v>635</v>
      </c>
      <c r="C15" s="47">
        <f>+C7+C13</f>
        <v>9</v>
      </c>
      <c r="D15" s="38">
        <f>+B15-C15</f>
        <v>626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5.85546875" customWidth="1"/>
    <col min="3" max="3" width="9.140625" customWidth="1"/>
    <col min="4" max="4" width="13.42578125" customWidth="1"/>
  </cols>
  <sheetData>
    <row r="1" spans="1:4" ht="45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113</v>
      </c>
      <c r="C3" s="3">
        <v>0</v>
      </c>
    </row>
    <row r="4" spans="1:4" x14ac:dyDescent="0.25">
      <c r="A4" s="2" t="s">
        <v>2</v>
      </c>
      <c r="B4" s="3">
        <v>233</v>
      </c>
      <c r="C4" s="3">
        <v>0</v>
      </c>
    </row>
    <row r="5" spans="1:4" x14ac:dyDescent="0.25">
      <c r="A5" s="2" t="s">
        <v>3</v>
      </c>
      <c r="B5" s="3">
        <v>554</v>
      </c>
      <c r="C5" s="3">
        <v>0</v>
      </c>
    </row>
    <row r="6" spans="1:4" x14ac:dyDescent="0.25">
      <c r="A6" s="2" t="s">
        <v>4</v>
      </c>
      <c r="B6" s="3">
        <v>887</v>
      </c>
      <c r="C6" s="3">
        <v>49</v>
      </c>
    </row>
    <row r="7" spans="1:4" x14ac:dyDescent="0.25">
      <c r="A7" s="4" t="s">
        <v>5</v>
      </c>
      <c r="B7" s="5">
        <f t="shared" ref="B7:C7" si="0">SUM(B3:B6)</f>
        <v>1787</v>
      </c>
      <c r="C7" s="5">
        <f t="shared" si="0"/>
        <v>49</v>
      </c>
      <c r="D7" s="44">
        <f>+B7-C7</f>
        <v>1738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54</v>
      </c>
      <c r="C9" s="7">
        <v>0</v>
      </c>
    </row>
    <row r="10" spans="1:4" x14ac:dyDescent="0.25">
      <c r="A10" s="6" t="s">
        <v>2</v>
      </c>
      <c r="B10" s="7">
        <v>134</v>
      </c>
      <c r="C10" s="7">
        <v>0</v>
      </c>
    </row>
    <row r="11" spans="1:4" x14ac:dyDescent="0.25">
      <c r="A11" s="6" t="s">
        <v>3</v>
      </c>
      <c r="B11" s="7">
        <v>126</v>
      </c>
      <c r="C11" s="7">
        <v>0</v>
      </c>
    </row>
    <row r="12" spans="1:4" x14ac:dyDescent="0.25">
      <c r="A12" s="6" t="s">
        <v>4</v>
      </c>
      <c r="B12" s="7">
        <v>68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382</v>
      </c>
      <c r="C13" s="9">
        <f t="shared" si="1"/>
        <v>0</v>
      </c>
      <c r="D13" s="45">
        <f>+B13-C13</f>
        <v>382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2169</v>
      </c>
      <c r="C15" s="11">
        <f t="shared" si="2"/>
        <v>49</v>
      </c>
      <c r="D15" s="38">
        <f>+B15-C15</f>
        <v>2120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5.28515625" customWidth="1"/>
    <col min="3" max="3" width="9.140625" customWidth="1"/>
    <col min="4" max="4" width="11.7109375" customWidth="1"/>
  </cols>
  <sheetData>
    <row r="1" spans="1:4" ht="41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256</v>
      </c>
      <c r="C3" s="3">
        <v>0</v>
      </c>
    </row>
    <row r="4" spans="1:4" x14ac:dyDescent="0.25">
      <c r="A4" s="2" t="s">
        <v>2</v>
      </c>
      <c r="B4" s="3">
        <v>423</v>
      </c>
      <c r="C4" s="3">
        <v>0</v>
      </c>
    </row>
    <row r="5" spans="1:4" x14ac:dyDescent="0.25">
      <c r="A5" s="2" t="s">
        <v>3</v>
      </c>
      <c r="B5" s="3">
        <v>1291</v>
      </c>
      <c r="C5" s="3">
        <v>1</v>
      </c>
    </row>
    <row r="6" spans="1:4" x14ac:dyDescent="0.25">
      <c r="A6" s="2" t="s">
        <v>4</v>
      </c>
      <c r="B6" s="3">
        <v>1676</v>
      </c>
      <c r="C6" s="3">
        <v>46</v>
      </c>
    </row>
    <row r="7" spans="1:4" x14ac:dyDescent="0.25">
      <c r="A7" s="4" t="s">
        <v>5</v>
      </c>
      <c r="B7" s="5">
        <f t="shared" ref="B7" si="0">SUM(B3:B6)</f>
        <v>3646</v>
      </c>
      <c r="C7" s="5">
        <f>SUM(C3:C6)</f>
        <v>47</v>
      </c>
      <c r="D7" s="44">
        <f>+B7-C7</f>
        <v>3599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182</v>
      </c>
      <c r="C9" s="7">
        <v>0</v>
      </c>
    </row>
    <row r="10" spans="1:4" x14ac:dyDescent="0.25">
      <c r="A10" s="6" t="s">
        <v>2</v>
      </c>
      <c r="B10" s="7">
        <v>325</v>
      </c>
      <c r="C10" s="7">
        <v>0</v>
      </c>
    </row>
    <row r="11" spans="1:4" x14ac:dyDescent="0.25">
      <c r="A11" s="6" t="s">
        <v>3</v>
      </c>
      <c r="B11" s="7">
        <v>598</v>
      </c>
      <c r="C11" s="7">
        <v>0</v>
      </c>
    </row>
    <row r="12" spans="1:4" x14ac:dyDescent="0.25">
      <c r="A12" s="6" t="s">
        <v>4</v>
      </c>
      <c r="B12" s="7">
        <v>222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1327</v>
      </c>
      <c r="C13" s="9">
        <f t="shared" si="1"/>
        <v>0</v>
      </c>
      <c r="D13" s="45">
        <f>+B13-C13</f>
        <v>1327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4973</v>
      </c>
      <c r="C15" s="11">
        <f t="shared" si="2"/>
        <v>47</v>
      </c>
      <c r="D15" s="38">
        <f>+B15-C15</f>
        <v>4926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5703125" customWidth="1"/>
    <col min="3" max="3" width="9.140625" customWidth="1"/>
    <col min="4" max="4" width="13" customWidth="1"/>
    <col min="5" max="5" width="1.28515625" customWidth="1"/>
  </cols>
  <sheetData>
    <row r="1" spans="1:4" ht="42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150</v>
      </c>
      <c r="C3" s="3">
        <v>0</v>
      </c>
      <c r="D3" s="19"/>
    </row>
    <row r="4" spans="1:4" x14ac:dyDescent="0.25">
      <c r="A4" s="2" t="s">
        <v>2</v>
      </c>
      <c r="B4" s="3">
        <v>574</v>
      </c>
      <c r="C4" s="3">
        <v>0</v>
      </c>
      <c r="D4" s="19"/>
    </row>
    <row r="5" spans="1:4" x14ac:dyDescent="0.25">
      <c r="A5" s="2" t="s">
        <v>3</v>
      </c>
      <c r="B5" s="3">
        <v>1455</v>
      </c>
      <c r="C5" s="3">
        <v>0</v>
      </c>
      <c r="D5" s="19"/>
    </row>
    <row r="6" spans="1:4" x14ac:dyDescent="0.25">
      <c r="A6" s="2" t="s">
        <v>4</v>
      </c>
      <c r="B6" s="3">
        <v>2763</v>
      </c>
      <c r="C6" s="3">
        <v>13</v>
      </c>
      <c r="D6" s="19"/>
    </row>
    <row r="7" spans="1:4" x14ac:dyDescent="0.25">
      <c r="A7" s="4" t="s">
        <v>5</v>
      </c>
      <c r="B7" s="5">
        <f t="shared" ref="B7" si="0">SUM(B3:B6)</f>
        <v>4942</v>
      </c>
      <c r="C7" s="5">
        <f>SUM(C3:C6)</f>
        <v>13</v>
      </c>
      <c r="D7" s="44">
        <f>+B7-C7</f>
        <v>4929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131</v>
      </c>
      <c r="C9" s="7">
        <v>0</v>
      </c>
      <c r="D9" s="19"/>
    </row>
    <row r="10" spans="1:4" x14ac:dyDescent="0.25">
      <c r="A10" s="6" t="s">
        <v>2</v>
      </c>
      <c r="B10" s="7">
        <v>1077</v>
      </c>
      <c r="C10" s="7">
        <v>0</v>
      </c>
      <c r="D10" s="19"/>
    </row>
    <row r="11" spans="1:4" x14ac:dyDescent="0.25">
      <c r="A11" s="6" t="s">
        <v>3</v>
      </c>
      <c r="B11" s="7">
        <v>834</v>
      </c>
      <c r="C11" s="7">
        <v>0</v>
      </c>
      <c r="D11" s="19"/>
    </row>
    <row r="12" spans="1:4" x14ac:dyDescent="0.25">
      <c r="A12" s="6" t="s">
        <v>4</v>
      </c>
      <c r="B12" s="7">
        <v>746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2788</v>
      </c>
      <c r="C13" s="9">
        <f t="shared" si="1"/>
        <v>0</v>
      </c>
      <c r="D13" s="45">
        <f>+B13-C13</f>
        <v>2788</v>
      </c>
    </row>
    <row r="14" spans="1:4" ht="6.6" customHeight="1" x14ac:dyDescent="0.25">
      <c r="B14" s="1"/>
      <c r="D14" s="19"/>
    </row>
    <row r="15" spans="1:4" x14ac:dyDescent="0.25">
      <c r="A15" s="10" t="s">
        <v>7</v>
      </c>
      <c r="B15" s="11">
        <f t="shared" ref="B15:C15" si="2">B7+B13</f>
        <v>7730</v>
      </c>
      <c r="C15" s="11">
        <f t="shared" si="2"/>
        <v>13</v>
      </c>
      <c r="D15" s="38">
        <f>+B15-C15</f>
        <v>7717</v>
      </c>
    </row>
    <row r="17" spans="1:4" x14ac:dyDescent="0.25">
      <c r="A17" s="15" t="s">
        <v>8</v>
      </c>
      <c r="D17" s="14"/>
    </row>
    <row r="18" spans="1:4" x14ac:dyDescent="0.25">
      <c r="D18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workbookViewId="0">
      <selection activeCell="D13" sqref="D13"/>
    </sheetView>
  </sheetViews>
  <sheetFormatPr defaultRowHeight="15" x14ac:dyDescent="0.25"/>
  <cols>
    <col min="1" max="1" width="22.28515625" customWidth="1"/>
    <col min="2" max="2" width="14.28515625" customWidth="1"/>
    <col min="3" max="3" width="9.140625" customWidth="1"/>
    <col min="4" max="4" width="13.140625" customWidth="1"/>
    <col min="5" max="5" width="1.28515625" customWidth="1"/>
  </cols>
  <sheetData>
    <row r="1" spans="1:4" ht="44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36</v>
      </c>
      <c r="C3" s="3">
        <v>0</v>
      </c>
      <c r="D3" s="19"/>
    </row>
    <row r="4" spans="1:4" x14ac:dyDescent="0.25">
      <c r="A4" s="2" t="s">
        <v>2</v>
      </c>
      <c r="B4" s="3">
        <v>370</v>
      </c>
      <c r="C4" s="3">
        <v>0</v>
      </c>
      <c r="D4" s="19"/>
    </row>
    <row r="5" spans="1:4" x14ac:dyDescent="0.25">
      <c r="A5" s="2" t="s">
        <v>31</v>
      </c>
      <c r="B5" s="3">
        <v>550</v>
      </c>
      <c r="C5" s="3">
        <v>1</v>
      </c>
      <c r="D5" s="19"/>
    </row>
    <row r="6" spans="1:4" x14ac:dyDescent="0.25">
      <c r="A6" s="2" t="s">
        <v>33</v>
      </c>
      <c r="B6" s="3">
        <v>861</v>
      </c>
      <c r="C6" s="3">
        <v>8</v>
      </c>
      <c r="D6" s="19"/>
    </row>
    <row r="7" spans="1:4" x14ac:dyDescent="0.25">
      <c r="A7" s="4" t="s">
        <v>5</v>
      </c>
      <c r="B7" s="5">
        <f t="shared" ref="B7" si="0">SUM(B3:B6)</f>
        <v>1817</v>
      </c>
      <c r="C7" s="5">
        <f>SUM(C3:C6)</f>
        <v>9</v>
      </c>
      <c r="D7" s="44">
        <f>+B7-C7</f>
        <v>1808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26</v>
      </c>
      <c r="C9" s="7">
        <v>0</v>
      </c>
      <c r="D9" s="19"/>
    </row>
    <row r="10" spans="1:4" x14ac:dyDescent="0.25">
      <c r="A10" s="6" t="s">
        <v>2</v>
      </c>
      <c r="B10" s="7">
        <v>171</v>
      </c>
      <c r="C10" s="7">
        <v>0</v>
      </c>
      <c r="D10" s="19"/>
    </row>
    <row r="11" spans="1:4" x14ac:dyDescent="0.25">
      <c r="A11" s="6" t="s">
        <v>3</v>
      </c>
      <c r="B11" s="7">
        <v>114</v>
      </c>
      <c r="C11" s="7">
        <v>0</v>
      </c>
      <c r="D11" s="19"/>
    </row>
    <row r="12" spans="1:4" x14ac:dyDescent="0.25">
      <c r="A12" s="6" t="s">
        <v>4</v>
      </c>
      <c r="B12" s="7">
        <v>129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440</v>
      </c>
      <c r="C13" s="9">
        <f t="shared" si="1"/>
        <v>0</v>
      </c>
      <c r="D13" s="45">
        <f>+B13-C13</f>
        <v>440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2257</v>
      </c>
      <c r="C15" s="11">
        <f t="shared" si="2"/>
        <v>9</v>
      </c>
      <c r="D15" s="17">
        <f>+B15-C15</f>
        <v>2248</v>
      </c>
    </row>
    <row r="17" spans="1:1" x14ac:dyDescent="0.25">
      <c r="A17" s="15" t="s">
        <v>8</v>
      </c>
    </row>
    <row r="19" spans="1:1" x14ac:dyDescent="0.25">
      <c r="A19" t="s">
        <v>32</v>
      </c>
    </row>
    <row r="20" spans="1:1" x14ac:dyDescent="0.25">
      <c r="A20" t="s">
        <v>34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42578125" customWidth="1"/>
    <col min="3" max="3" width="9.140625" customWidth="1"/>
    <col min="4" max="4" width="12.42578125" customWidth="1"/>
    <col min="5" max="5" width="1.28515625" customWidth="1"/>
  </cols>
  <sheetData>
    <row r="1" spans="1:4" ht="42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413</v>
      </c>
      <c r="C3" s="3">
        <v>0</v>
      </c>
      <c r="D3" s="19"/>
    </row>
    <row r="4" spans="1:4" x14ac:dyDescent="0.25">
      <c r="A4" s="2" t="s">
        <v>2</v>
      </c>
      <c r="B4" s="3">
        <v>1340</v>
      </c>
      <c r="C4" s="3">
        <v>0</v>
      </c>
      <c r="D4" s="19"/>
    </row>
    <row r="5" spans="1:4" x14ac:dyDescent="0.25">
      <c r="A5" s="2" t="s">
        <v>3</v>
      </c>
      <c r="B5" s="3">
        <v>1912</v>
      </c>
      <c r="C5" s="3">
        <v>3</v>
      </c>
      <c r="D5" s="19"/>
    </row>
    <row r="6" spans="1:4" x14ac:dyDescent="0.25">
      <c r="A6" s="2" t="s">
        <v>4</v>
      </c>
      <c r="B6" s="3">
        <v>2959</v>
      </c>
      <c r="C6" s="3">
        <v>31</v>
      </c>
      <c r="D6" s="19"/>
    </row>
    <row r="7" spans="1:4" x14ac:dyDescent="0.25">
      <c r="A7" s="4" t="s">
        <v>5</v>
      </c>
      <c r="B7" s="5">
        <f t="shared" ref="B7" si="0">SUM(B3:B6)</f>
        <v>6624</v>
      </c>
      <c r="C7" s="5">
        <f>SUM(C3:C6)</f>
        <v>34</v>
      </c>
      <c r="D7" s="44">
        <f>+B7-C7</f>
        <v>6590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348</v>
      </c>
      <c r="C9" s="7">
        <v>0</v>
      </c>
      <c r="D9" s="19"/>
    </row>
    <row r="10" spans="1:4" x14ac:dyDescent="0.25">
      <c r="A10" s="6" t="s">
        <v>2</v>
      </c>
      <c r="B10" s="7">
        <v>957</v>
      </c>
      <c r="C10" s="7">
        <v>0</v>
      </c>
      <c r="D10" s="19"/>
    </row>
    <row r="11" spans="1:4" x14ac:dyDescent="0.25">
      <c r="A11" s="6" t="s">
        <v>3</v>
      </c>
      <c r="B11" s="7">
        <v>1016</v>
      </c>
      <c r="C11" s="7">
        <v>0</v>
      </c>
      <c r="D11" s="19"/>
    </row>
    <row r="12" spans="1:4" x14ac:dyDescent="0.25">
      <c r="A12" s="6" t="s">
        <v>4</v>
      </c>
      <c r="B12" s="7">
        <v>638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2959</v>
      </c>
      <c r="C13" s="9">
        <f t="shared" si="1"/>
        <v>0</v>
      </c>
      <c r="D13" s="45">
        <f>+B13-C13</f>
        <v>2959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9583</v>
      </c>
      <c r="C15" s="11">
        <f t="shared" si="2"/>
        <v>34</v>
      </c>
      <c r="D15" s="17">
        <f>+B15-C15</f>
        <v>9549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5.42578125" customWidth="1"/>
    <col min="3" max="3" width="9.140625" customWidth="1"/>
    <col min="4" max="4" width="12.85546875" customWidth="1"/>
    <col min="5" max="5" width="1.28515625" customWidth="1"/>
  </cols>
  <sheetData>
    <row r="1" spans="1:4" ht="41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66</v>
      </c>
      <c r="C3" s="3">
        <v>0</v>
      </c>
      <c r="D3" s="19"/>
    </row>
    <row r="4" spans="1:4" x14ac:dyDescent="0.25">
      <c r="A4" s="2" t="s">
        <v>2</v>
      </c>
      <c r="B4" s="3">
        <v>334</v>
      </c>
      <c r="C4" s="3">
        <v>0</v>
      </c>
      <c r="D4" s="19"/>
    </row>
    <row r="5" spans="1:4" x14ac:dyDescent="0.25">
      <c r="A5" s="2" t="s">
        <v>3</v>
      </c>
      <c r="B5" s="3">
        <v>460</v>
      </c>
      <c r="C5" s="3">
        <v>0</v>
      </c>
      <c r="D5" s="19"/>
    </row>
    <row r="6" spans="1:4" x14ac:dyDescent="0.25">
      <c r="A6" s="2" t="s">
        <v>4</v>
      </c>
      <c r="B6" s="3">
        <v>1137</v>
      </c>
      <c r="C6" s="3">
        <v>8</v>
      </c>
      <c r="D6" s="19"/>
    </row>
    <row r="7" spans="1:4" x14ac:dyDescent="0.25">
      <c r="A7" s="4" t="s">
        <v>5</v>
      </c>
      <c r="B7" s="5">
        <f t="shared" ref="B7" si="0">SUM(B3:B6)</f>
        <v>1997</v>
      </c>
      <c r="C7" s="5">
        <f>SUM(C3:C6)</f>
        <v>8</v>
      </c>
      <c r="D7" s="44">
        <f>+B7-C7</f>
        <v>1989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68</v>
      </c>
      <c r="C9" s="7">
        <v>0</v>
      </c>
      <c r="D9" s="19"/>
    </row>
    <row r="10" spans="1:4" x14ac:dyDescent="0.25">
      <c r="A10" s="6" t="s">
        <v>2</v>
      </c>
      <c r="B10" s="7">
        <v>450</v>
      </c>
      <c r="C10" s="7">
        <v>0</v>
      </c>
      <c r="D10" s="19"/>
    </row>
    <row r="11" spans="1:4" x14ac:dyDescent="0.25">
      <c r="A11" s="6" t="s">
        <v>3</v>
      </c>
      <c r="B11" s="7">
        <v>325</v>
      </c>
      <c r="C11" s="7">
        <v>0</v>
      </c>
      <c r="D11" s="19"/>
    </row>
    <row r="12" spans="1:4" x14ac:dyDescent="0.25">
      <c r="A12" s="6" t="s">
        <v>4</v>
      </c>
      <c r="B12" s="7">
        <v>246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1089</v>
      </c>
      <c r="C13" s="9">
        <f t="shared" si="1"/>
        <v>0</v>
      </c>
      <c r="D13" s="45">
        <f>+B13-C13</f>
        <v>1089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3086</v>
      </c>
      <c r="C15" s="11">
        <f t="shared" si="2"/>
        <v>8</v>
      </c>
      <c r="D15" s="17">
        <f>+B15-C15</f>
        <v>3078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2022-07-20T06:14:30Z</dcterms:modified>
</cp:coreProperties>
</file>